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4 2026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i val="1"/>
      <color rgb="006B7280"/>
      <sz val="10"/>
    </font>
    <font>
      <name val="Calibri"/>
      <b val="1"/>
      <color rgb="00FFFFFF"/>
      <sz val="12"/>
    </font>
    <font>
      <name val="Calibri"/>
      <b val="1"/>
      <color rgb="001F2937"/>
      <sz val="11"/>
    </font>
    <font>
      <name val="Calibri"/>
      <color rgb="00111827"/>
      <sz val="10"/>
    </font>
    <font>
      <name val="Calibri"/>
      <b val="1"/>
      <color rgb="00111827"/>
      <sz val="10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3F4F6"/>
        <bgColor rgb="00F3F4F6"/>
      </patternFill>
    </fill>
    <fill>
      <patternFill patternType="solid">
        <fgColor rgb="00F9FAFB"/>
        <bgColor rgb="00F9FAFB"/>
      </patternFill>
    </fill>
    <fill>
      <patternFill patternType="solid">
        <fgColor rgb="00FEF3C7"/>
        <bgColor rgb="00FEF3C7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D1D5DB"/>
      </top>
      <bottom style="double">
        <color rgb="001F2937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center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7" fillId="2" borderId="0" applyAlignment="1" pivotButton="0" quotePrefix="0" xfId="0">
      <alignment horizontal="center"/>
    </xf>
    <xf numFmtId="0" fontId="7" fillId="2" borderId="0" applyAlignment="1" pivotButton="0" quotePrefix="0" xfId="0">
      <alignment horizontal="left"/>
    </xf>
    <xf numFmtId="0" fontId="7" fillId="2" borderId="0" applyAlignment="1" pivotButton="0" quotePrefix="0" xfId="0">
      <alignment horizontal="right"/>
    </xf>
    <xf numFmtId="165" fontId="0" fillId="4" borderId="1" pivotButton="0" quotePrefix="0" xfId="0"/>
    <xf numFmtId="0" fontId="6" fillId="4" borderId="1" pivotButton="0" quotePrefix="0" xfId="0"/>
    <xf numFmtId="0" fontId="5" fillId="4" borderId="1" pivotButton="0" quotePrefix="0" xfId="0"/>
    <xf numFmtId="164" fontId="0" fillId="4" borderId="1" pivotButton="0" quotePrefix="0" xfId="0"/>
    <xf numFmtId="164" fontId="6" fillId="4" borderId="1" pivotButton="0" quotePrefix="0" xfId="0"/>
    <xf numFmtId="0" fontId="6" fillId="0" borderId="1" pivotButton="0" quotePrefix="0" xfId="0"/>
    <xf numFmtId="164" fontId="6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right"/>
    </xf>
    <xf numFmtId="164" fontId="6" fillId="0" borderId="2" applyAlignment="1" pivotButton="0" quotePrefix="0" xfId="0">
      <alignment horizontal="right"/>
    </xf>
    <xf numFmtId="165" fontId="0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left"/>
    </xf>
    <xf numFmtId="164" fontId="0" fillId="5" borderId="1" applyAlignment="1" pivotButton="0" quotePrefix="0" xfId="0">
      <alignment horizontal="right"/>
    </xf>
    <xf numFmtId="0" fontId="0" fillId="3" borderId="2" pivotButton="0" quotePrefix="0" xfId="0"/>
    <xf numFmtId="0" fontId="6" fillId="3" borderId="2" pivotButton="0" quotePrefix="0" xfId="0"/>
    <xf numFmtId="164" fontId="6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32" customWidth="1" min="2" max="2"/>
    <col width="18" customWidth="1" min="3" max="3"/>
    <col width="14" customWidth="1" min="4" max="4"/>
    <col width="14" customWidth="1" min="5" max="5"/>
    <col width="20" customWidth="1" min="6" max="6"/>
    <col width="4" customWidth="1" min="7" max="7"/>
    <col width="26" customWidth="1" min="8" max="8"/>
    <col width="15" customWidth="1" min="9" max="9"/>
    <col width="15" customWidth="1" min="10" max="10"/>
    <col width="15" customWidth="1" min="11" max="11"/>
    <col width="16" customWidth="1" min="12" max="12"/>
  </cols>
  <sheetData>
    <row r="1">
      <c r="A1" s="1" t="inlineStr">
        <is>
          <t>Freelance Graphic Designer - Q4 2026 Budget</t>
        </is>
      </c>
      <c r="H1" s="2" t="inlineStr">
        <is>
          <t>Q4 2026 Executive Summary</t>
        </is>
      </c>
    </row>
    <row r="2">
      <c r="A2" s="3" t="inlineStr">
        <is>
          <t>Cash Flow Tracking &amp; Tax Set-Aside Schedule (Oct 1 - Dec 31, 2026)</t>
        </is>
      </c>
      <c r="H2" s="4" t="inlineStr">
        <is>
          <t>Metric</t>
        </is>
      </c>
      <c r="I2" s="5" t="inlineStr">
        <is>
          <t>October</t>
        </is>
      </c>
      <c r="J2" s="5" t="inlineStr">
        <is>
          <t>November</t>
        </is>
      </c>
      <c r="K2" s="5" t="inlineStr">
        <is>
          <t>December</t>
        </is>
      </c>
      <c r="L2" s="5" t="inlineStr">
        <is>
          <t>Q4 Total</t>
        </is>
      </c>
    </row>
    <row r="3">
      <c r="H3" s="6" t="inlineStr">
        <is>
          <t>Total Income</t>
        </is>
      </c>
      <c r="I3" s="7">
        <f>SUMIF($A$6:$A$50, "&lt;=2026-10-31", $D$6:$D$50)</f>
        <v/>
      </c>
      <c r="J3" s="7">
        <f>SUMIF($A$6:$A$50, "&lt;=2026-11-30", $D$6:$D$50)-I3</f>
        <v/>
      </c>
      <c r="K3" s="7">
        <f>SUMIF($A$6:$A$50, "&lt;=2026-12-31", $D$6:$D$50)-I3-J3</f>
        <v/>
      </c>
      <c r="L3" s="7">
        <f>SUM(I3:K3)</f>
        <v/>
      </c>
    </row>
    <row r="4">
      <c r="H4" s="6" t="inlineStr">
        <is>
          <t>Total Expenses (excl. Tax)</t>
        </is>
      </c>
      <c r="I4" s="7">
        <f>SUMIFS($E$6:$E$50, $A$6:$A$50, "&gt;=2026-10-01", $A$6:$A$50, "&lt;=2026-10-31", $C$6:$C$50, "&lt;&gt;Tax Reserve")</f>
        <v/>
      </c>
      <c r="J4" s="7">
        <f>SUMIFS($E$6:$E$50, $A$6:$A$50, "&gt;=2026-11-01", $A$6:$A$50, "&lt;=2026-11-30", $C$6:$C$50, "&lt;&gt;Tax Reserve")</f>
        <v/>
      </c>
      <c r="K4" s="7">
        <f>SUMIFS($E$6:$E$50, $A$6:$A$50, "&gt;=2026-12-01", $A$6:$A$50, "&lt;=2026-12-31", $C$6:$C$50, "&lt;&gt;Tax Reserve")</f>
        <v/>
      </c>
      <c r="L4" s="7">
        <f>SUM(I4:K4)</f>
        <v/>
      </c>
    </row>
    <row r="5">
      <c r="A5" s="8" t="inlineStr">
        <is>
          <t>Date</t>
        </is>
      </c>
      <c r="B5" s="9" t="inlineStr">
        <is>
          <t>Description</t>
        </is>
      </c>
      <c r="C5" s="9" t="inlineStr">
        <is>
          <t>Category</t>
        </is>
      </c>
      <c r="D5" s="10" t="inlineStr">
        <is>
          <t>Income ($)</t>
        </is>
      </c>
      <c r="E5" s="10" t="inlineStr">
        <is>
          <t>Expense ($)</t>
        </is>
      </c>
      <c r="F5" s="10" t="inlineStr">
        <is>
          <t>Running Balance ($)</t>
        </is>
      </c>
      <c r="H5" s="6" t="inlineStr">
        <is>
          <t>Tax Set-Aside (25%)</t>
        </is>
      </c>
      <c r="I5" s="7">
        <f>SUMIFS($E$6:$E$50, $A$6:$A$50, "&gt;=2026-10-01", $A$6:$A$50, "&lt;=2026-10-31", $C$6:$C$50, "Tax Reserve")</f>
        <v/>
      </c>
      <c r="J5" s="7">
        <f>SUMIFS($E$6:$E$50, $A$6:$A$50, "&gt;=2026-11-01", $A$6:$A$50, "&lt;=2026-11-30", $C$6:$C$50, "Tax Reserve")</f>
        <v/>
      </c>
      <c r="K5" s="7">
        <f>SUMIFS($E$6:$E$50, $A$6:$A$50, "&gt;=2026-12-01", $A$6:$A$50, "&lt;=2026-12-31", $C$6:$C$50, "Tax Reserve")</f>
        <v/>
      </c>
      <c r="L5" s="7">
        <f>SUM(I5:K5)</f>
        <v/>
      </c>
    </row>
    <row r="6">
      <c r="A6" s="11" t="inlineStr">
        <is>
          <t>2026-10-01</t>
        </is>
      </c>
      <c r="B6" s="12" t="inlineStr">
        <is>
          <t>Starting Balance</t>
        </is>
      </c>
      <c r="C6" s="13" t="inlineStr">
        <is>
          <t>Opening Balance</t>
        </is>
      </c>
      <c r="D6" s="14" t="n">
        <v>0</v>
      </c>
      <c r="E6" s="14" t="n">
        <v>0</v>
      </c>
      <c r="F6" s="15" t="n">
        <v>4200</v>
      </c>
      <c r="H6" s="16" t="inlineStr">
        <is>
          <t>Net Cash Flow</t>
        </is>
      </c>
      <c r="I6" s="17">
        <f>I3-I4-I5</f>
        <v/>
      </c>
      <c r="J6" s="17">
        <f>J3-J4-J5</f>
        <v/>
      </c>
      <c r="K6" s="17">
        <f>K3-K4-K5</f>
        <v/>
      </c>
      <c r="L6" s="17">
        <f>SUM(I6:K6)</f>
        <v/>
      </c>
    </row>
    <row r="7">
      <c r="A7" s="18" t="inlineStr">
        <is>
          <t>2026-10-01</t>
        </is>
      </c>
      <c r="B7" s="19" t="inlineStr">
        <is>
          <t>Client Retainer (Oct)</t>
        </is>
      </c>
      <c r="C7" s="19" t="inlineStr">
        <is>
          <t>Income</t>
        </is>
      </c>
      <c r="D7" s="20" t="n">
        <v>3000</v>
      </c>
      <c r="E7" s="20" t="n">
        <v>0</v>
      </c>
      <c r="F7" s="20">
        <f>F6+D7-E7</f>
        <v/>
      </c>
      <c r="H7" s="16" t="inlineStr">
        <is>
          <t>Ending Cash Balance</t>
        </is>
      </c>
      <c r="I7" s="21">
        <f>INDEX($F$6:$F$50, MATCH(DATE(2026,10,31), $A$6:$A$50, 1))</f>
        <v/>
      </c>
      <c r="J7" s="21">
        <f>INDEX($F$6:$F$50, MATCH(DATE(2026,11,30), $A$6:$A$50, 1))</f>
        <v/>
      </c>
      <c r="K7" s="21">
        <f>INDEX($F$6:$F$50, MATCH(DATE(2026,12,31), $A$6:$A$50, 1))</f>
        <v/>
      </c>
      <c r="L7" s="21">
        <f>K7</f>
        <v/>
      </c>
    </row>
    <row r="8">
      <c r="A8" s="22" t="inlineStr">
        <is>
          <t>2026-10-01</t>
        </is>
      </c>
      <c r="B8" s="23" t="inlineStr">
        <is>
          <t>25% Tax Set-Aside (Client Retainer (Oct))</t>
        </is>
      </c>
      <c r="C8" s="23" t="inlineStr">
        <is>
          <t>Tax Reserve</t>
        </is>
      </c>
      <c r="D8" s="24" t="n">
        <v>0</v>
      </c>
      <c r="E8" s="24">
        <f>D7*0.25</f>
        <v/>
      </c>
      <c r="F8" s="24">
        <f>F7+D8-E8</f>
        <v/>
      </c>
    </row>
    <row r="9">
      <c r="A9" s="18" t="inlineStr">
        <is>
          <t>2026-10-01</t>
        </is>
      </c>
      <c r="B9" s="19" t="inlineStr">
        <is>
          <t>Oct Rent</t>
        </is>
      </c>
      <c r="C9" s="19" t="inlineStr">
        <is>
          <t>Rent</t>
        </is>
      </c>
      <c r="D9" s="20" t="n">
        <v>0</v>
      </c>
      <c r="E9" s="20" t="n">
        <v>1450</v>
      </c>
      <c r="F9" s="20">
        <f>F8+D9-E9</f>
        <v/>
      </c>
    </row>
    <row r="10">
      <c r="A10" s="18" t="inlineStr">
        <is>
          <t>2026-10-05</t>
        </is>
      </c>
      <c r="B10" s="19" t="inlineStr">
        <is>
          <t>Software Subscriptions</t>
        </is>
      </c>
      <c r="C10" s="19" t="inlineStr">
        <is>
          <t>Software</t>
        </is>
      </c>
      <c r="D10" s="20" t="n">
        <v>0</v>
      </c>
      <c r="E10" s="20" t="n">
        <v>120</v>
      </c>
      <c r="F10" s="20">
        <f>F9+D10-E10</f>
        <v/>
      </c>
    </row>
    <row r="11">
      <c r="A11" s="18" t="inlineStr">
        <is>
          <t>2026-10-10</t>
        </is>
      </c>
      <c r="B11" s="19" t="inlineStr">
        <is>
          <t>Health Insurance</t>
        </is>
      </c>
      <c r="C11" s="19" t="inlineStr">
        <is>
          <t>Insurance</t>
        </is>
      </c>
      <c r="D11" s="20" t="n">
        <v>0</v>
      </c>
      <c r="E11" s="20" t="n">
        <v>380</v>
      </c>
      <c r="F11" s="20">
        <f>F10+D11-E11</f>
        <v/>
      </c>
    </row>
    <row r="12">
      <c r="A12" s="18" t="inlineStr">
        <is>
          <t>2026-10-15</t>
        </is>
      </c>
      <c r="B12" s="19" t="inlineStr">
        <is>
          <t>Project Invoice - Client A</t>
        </is>
      </c>
      <c r="C12" s="19" t="inlineStr">
        <is>
          <t>Income</t>
        </is>
      </c>
      <c r="D12" s="20" t="n">
        <v>1850</v>
      </c>
      <c r="E12" s="20" t="n">
        <v>0</v>
      </c>
      <c r="F12" s="20">
        <f>F11+D12-E12</f>
        <v/>
      </c>
    </row>
    <row r="13">
      <c r="A13" s="22" t="inlineStr">
        <is>
          <t>2026-10-15</t>
        </is>
      </c>
      <c r="B13" s="23" t="inlineStr">
        <is>
          <t>25% Tax Set-Aside (Project Invoice - Client A)</t>
        </is>
      </c>
      <c r="C13" s="23" t="inlineStr">
        <is>
          <t>Tax Reserve</t>
        </is>
      </c>
      <c r="D13" s="24" t="n">
        <v>0</v>
      </c>
      <c r="E13" s="24">
        <f>D12*0.25</f>
        <v/>
      </c>
      <c r="F13" s="24">
        <f>F12+D13-E13</f>
        <v/>
      </c>
    </row>
    <row r="14">
      <c r="A14" s="18" t="inlineStr">
        <is>
          <t>2026-10-15</t>
        </is>
      </c>
      <c r="B14" s="19" t="inlineStr">
        <is>
          <t>Phone &amp; Internet</t>
        </is>
      </c>
      <c r="C14" s="19" t="inlineStr">
        <is>
          <t>Utilities</t>
        </is>
      </c>
      <c r="D14" s="20" t="n">
        <v>0</v>
      </c>
      <c r="E14" s="20" t="n">
        <v>140</v>
      </c>
      <c r="F14" s="20">
        <f>F13+D14-E14</f>
        <v/>
      </c>
    </row>
    <row r="15">
      <c r="A15" s="18" t="inlineStr">
        <is>
          <t>2026-10-20</t>
        </is>
      </c>
      <c r="B15" s="19" t="inlineStr">
        <is>
          <t>Groceries</t>
        </is>
      </c>
      <c r="C15" s="19" t="inlineStr">
        <is>
          <t>Living</t>
        </is>
      </c>
      <c r="D15" s="20" t="n">
        <v>0</v>
      </c>
      <c r="E15" s="20" t="n">
        <v>500</v>
      </c>
      <c r="F15" s="20">
        <f>F14+D15-E15</f>
        <v/>
      </c>
    </row>
    <row r="16">
      <c r="A16" s="18" t="inlineStr">
        <is>
          <t>2026-11-01</t>
        </is>
      </c>
      <c r="B16" s="19" t="inlineStr">
        <is>
          <t>Client Retainer (Nov)</t>
        </is>
      </c>
      <c r="C16" s="19" t="inlineStr">
        <is>
          <t>Income</t>
        </is>
      </c>
      <c r="D16" s="20" t="n">
        <v>3000</v>
      </c>
      <c r="E16" s="20" t="n">
        <v>0</v>
      </c>
      <c r="F16" s="20">
        <f>F15+D16-E16</f>
        <v/>
      </c>
    </row>
    <row r="17">
      <c r="A17" s="22" t="inlineStr">
        <is>
          <t>2026-11-01</t>
        </is>
      </c>
      <c r="B17" s="23" t="inlineStr">
        <is>
          <t>25% Tax Set-Aside (Client Retainer (Nov))</t>
        </is>
      </c>
      <c r="C17" s="23" t="inlineStr">
        <is>
          <t>Tax Reserve</t>
        </is>
      </c>
      <c r="D17" s="24" t="n">
        <v>0</v>
      </c>
      <c r="E17" s="24">
        <f>D16*0.25</f>
        <v/>
      </c>
      <c r="F17" s="24">
        <f>F16+D17-E17</f>
        <v/>
      </c>
    </row>
    <row r="18">
      <c r="A18" s="18" t="inlineStr">
        <is>
          <t>2026-11-01</t>
        </is>
      </c>
      <c r="B18" s="19" t="inlineStr">
        <is>
          <t>Nov Rent</t>
        </is>
      </c>
      <c r="C18" s="19" t="inlineStr">
        <is>
          <t>Rent</t>
        </is>
      </c>
      <c r="D18" s="20" t="n">
        <v>0</v>
      </c>
      <c r="E18" s="20" t="n">
        <v>1450</v>
      </c>
      <c r="F18" s="20">
        <f>F17+D18-E18</f>
        <v/>
      </c>
    </row>
    <row r="19">
      <c r="A19" s="18" t="inlineStr">
        <is>
          <t>2026-11-05</t>
        </is>
      </c>
      <c r="B19" s="19" t="inlineStr">
        <is>
          <t>Software Subscriptions</t>
        </is>
      </c>
      <c r="C19" s="19" t="inlineStr">
        <is>
          <t>Software</t>
        </is>
      </c>
      <c r="D19" s="20" t="n">
        <v>0</v>
      </c>
      <c r="E19" s="20" t="n">
        <v>120</v>
      </c>
      <c r="F19" s="20">
        <f>F18+D19-E19</f>
        <v/>
      </c>
    </row>
    <row r="20">
      <c r="A20" s="18" t="inlineStr">
        <is>
          <t>2026-11-10</t>
        </is>
      </c>
      <c r="B20" s="19" t="inlineStr">
        <is>
          <t>Health Insurance</t>
        </is>
      </c>
      <c r="C20" s="19" t="inlineStr">
        <is>
          <t>Insurance</t>
        </is>
      </c>
      <c r="D20" s="20" t="n">
        <v>0</v>
      </c>
      <c r="E20" s="20" t="n">
        <v>380</v>
      </c>
      <c r="F20" s="20">
        <f>F19+D20-E20</f>
        <v/>
      </c>
    </row>
    <row r="21">
      <c r="A21" s="18" t="inlineStr">
        <is>
          <t>2026-11-15</t>
        </is>
      </c>
      <c r="B21" s="19" t="inlineStr">
        <is>
          <t>Phone &amp; Internet</t>
        </is>
      </c>
      <c r="C21" s="19" t="inlineStr">
        <is>
          <t>Utilities</t>
        </is>
      </c>
      <c r="D21" s="20" t="n">
        <v>0</v>
      </c>
      <c r="E21" s="20" t="n">
        <v>140</v>
      </c>
      <c r="F21" s="20">
        <f>F20+D21-E21</f>
        <v/>
      </c>
    </row>
    <row r="22">
      <c r="A22" s="18" t="inlineStr">
        <is>
          <t>2026-11-20</t>
        </is>
      </c>
      <c r="B22" s="19" t="inlineStr">
        <is>
          <t>Project Invoice - Client B</t>
        </is>
      </c>
      <c r="C22" s="19" t="inlineStr">
        <is>
          <t>Income</t>
        </is>
      </c>
      <c r="D22" s="20" t="n">
        <v>2400</v>
      </c>
      <c r="E22" s="20" t="n">
        <v>0</v>
      </c>
      <c r="F22" s="20">
        <f>F21+D22-E22</f>
        <v/>
      </c>
    </row>
    <row r="23">
      <c r="A23" s="22" t="inlineStr">
        <is>
          <t>2026-11-20</t>
        </is>
      </c>
      <c r="B23" s="23" t="inlineStr">
        <is>
          <t>25% Tax Set-Aside (Project Invoice - Client B)</t>
        </is>
      </c>
      <c r="C23" s="23" t="inlineStr">
        <is>
          <t>Tax Reserve</t>
        </is>
      </c>
      <c r="D23" s="24" t="n">
        <v>0</v>
      </c>
      <c r="E23" s="24">
        <f>D22*0.25</f>
        <v/>
      </c>
      <c r="F23" s="24">
        <f>F22+D23-E23</f>
        <v/>
      </c>
    </row>
    <row r="24">
      <c r="A24" s="18" t="inlineStr">
        <is>
          <t>2026-11-20</t>
        </is>
      </c>
      <c r="B24" s="19" t="inlineStr">
        <is>
          <t>Groceries</t>
        </is>
      </c>
      <c r="C24" s="19" t="inlineStr">
        <is>
          <t>Living</t>
        </is>
      </c>
      <c r="D24" s="20" t="n">
        <v>0</v>
      </c>
      <c r="E24" s="20" t="n">
        <v>500</v>
      </c>
      <c r="F24" s="20">
        <f>F23+D24-E24</f>
        <v/>
      </c>
    </row>
    <row r="25">
      <c r="A25" s="18" t="inlineStr">
        <is>
          <t>2026-11-28</t>
        </is>
      </c>
      <c r="B25" s="19" t="inlineStr">
        <is>
          <t>New Laptop (Equipment)</t>
        </is>
      </c>
      <c r="C25" s="19" t="inlineStr">
        <is>
          <t>Equipment</t>
        </is>
      </c>
      <c r="D25" s="20" t="n">
        <v>0</v>
      </c>
      <c r="E25" s="20" t="n">
        <v>1600</v>
      </c>
      <c r="F25" s="20">
        <f>F24+D25-E25</f>
        <v/>
      </c>
    </row>
    <row r="26">
      <c r="A26" s="18" t="inlineStr">
        <is>
          <t>2026-12-01</t>
        </is>
      </c>
      <c r="B26" s="19" t="inlineStr">
        <is>
          <t>Client Retainer (Dec)</t>
        </is>
      </c>
      <c r="C26" s="19" t="inlineStr">
        <is>
          <t>Income</t>
        </is>
      </c>
      <c r="D26" s="20" t="n">
        <v>3000</v>
      </c>
      <c r="E26" s="20" t="n">
        <v>0</v>
      </c>
      <c r="F26" s="20">
        <f>F25+D26-E26</f>
        <v/>
      </c>
    </row>
    <row r="27">
      <c r="A27" s="22" t="inlineStr">
        <is>
          <t>2026-12-01</t>
        </is>
      </c>
      <c r="B27" s="23" t="inlineStr">
        <is>
          <t>25% Tax Set-Aside (Client Retainer (Dec))</t>
        </is>
      </c>
      <c r="C27" s="23" t="inlineStr">
        <is>
          <t>Tax Reserve</t>
        </is>
      </c>
      <c r="D27" s="24" t="n">
        <v>0</v>
      </c>
      <c r="E27" s="24">
        <f>D26*0.25</f>
        <v/>
      </c>
      <c r="F27" s="24">
        <f>F26+D27-E27</f>
        <v/>
      </c>
    </row>
    <row r="28">
      <c r="A28" s="18" t="inlineStr">
        <is>
          <t>2026-12-01</t>
        </is>
      </c>
      <c r="B28" s="19" t="inlineStr">
        <is>
          <t>Dec Rent</t>
        </is>
      </c>
      <c r="C28" s="19" t="inlineStr">
        <is>
          <t>Rent</t>
        </is>
      </c>
      <c r="D28" s="20" t="n">
        <v>0</v>
      </c>
      <c r="E28" s="20" t="n">
        <v>1450</v>
      </c>
      <c r="F28" s="20">
        <f>F27+D28-E28</f>
        <v/>
      </c>
    </row>
    <row r="29">
      <c r="A29" s="18" t="inlineStr">
        <is>
          <t>2026-12-05</t>
        </is>
      </c>
      <c r="B29" s="19" t="inlineStr">
        <is>
          <t>Software Subscriptions</t>
        </is>
      </c>
      <c r="C29" s="19" t="inlineStr">
        <is>
          <t>Software</t>
        </is>
      </c>
      <c r="D29" s="20" t="n">
        <v>0</v>
      </c>
      <c r="E29" s="20" t="n">
        <v>120</v>
      </c>
      <c r="F29" s="20">
        <f>F28+D29-E29</f>
        <v/>
      </c>
    </row>
    <row r="30">
      <c r="A30" s="18" t="inlineStr">
        <is>
          <t>2026-12-10</t>
        </is>
      </c>
      <c r="B30" s="19" t="inlineStr">
        <is>
          <t>Project Invoice - Client C</t>
        </is>
      </c>
      <c r="C30" s="19" t="inlineStr">
        <is>
          <t>Income</t>
        </is>
      </c>
      <c r="D30" s="20" t="n">
        <v>1200</v>
      </c>
      <c r="E30" s="20" t="n">
        <v>0</v>
      </c>
      <c r="F30" s="20">
        <f>F29+D30-E30</f>
        <v/>
      </c>
    </row>
    <row r="31">
      <c r="A31" s="22" t="inlineStr">
        <is>
          <t>2026-12-10</t>
        </is>
      </c>
      <c r="B31" s="23" t="inlineStr">
        <is>
          <t>25% Tax Set-Aside (Project Invoice - Client C)</t>
        </is>
      </c>
      <c r="C31" s="23" t="inlineStr">
        <is>
          <t>Tax Reserve</t>
        </is>
      </c>
      <c r="D31" s="24" t="n">
        <v>0</v>
      </c>
      <c r="E31" s="24">
        <f>D30*0.25</f>
        <v/>
      </c>
      <c r="F31" s="24">
        <f>F30+D31-E31</f>
        <v/>
      </c>
    </row>
    <row r="32">
      <c r="A32" s="18" t="inlineStr">
        <is>
          <t>2026-12-10</t>
        </is>
      </c>
      <c r="B32" s="19" t="inlineStr">
        <is>
          <t>Health Insurance</t>
        </is>
      </c>
      <c r="C32" s="19" t="inlineStr">
        <is>
          <t>Insurance</t>
        </is>
      </c>
      <c r="D32" s="20" t="n">
        <v>0</v>
      </c>
      <c r="E32" s="20" t="n">
        <v>380</v>
      </c>
      <c r="F32" s="20">
        <f>F31+D32-E32</f>
        <v/>
      </c>
    </row>
    <row r="33">
      <c r="A33" s="18" t="inlineStr">
        <is>
          <t>2026-12-15</t>
        </is>
      </c>
      <c r="B33" s="19" t="inlineStr">
        <is>
          <t>Phone &amp; Internet</t>
        </is>
      </c>
      <c r="C33" s="19" t="inlineStr">
        <is>
          <t>Utilities</t>
        </is>
      </c>
      <c r="D33" s="20" t="n">
        <v>0</v>
      </c>
      <c r="E33" s="20" t="n">
        <v>140</v>
      </c>
      <c r="F33" s="20">
        <f>F32+D33-E33</f>
        <v/>
      </c>
    </row>
    <row r="34">
      <c r="A34" s="18" t="inlineStr">
        <is>
          <t>2026-12-20</t>
        </is>
      </c>
      <c r="B34" s="19" t="inlineStr">
        <is>
          <t>Groceries</t>
        </is>
      </c>
      <c r="C34" s="19" t="inlineStr">
        <is>
          <t>Living</t>
        </is>
      </c>
      <c r="D34" s="20" t="n">
        <v>0</v>
      </c>
      <c r="E34" s="20" t="n">
        <v>500</v>
      </c>
      <c r="F34" s="20">
        <f>F33+D34-E34</f>
        <v/>
      </c>
    </row>
    <row r="35">
      <c r="A35" s="25" t="n"/>
      <c r="B35" s="26" t="inlineStr">
        <is>
          <t>Q4 Totals</t>
        </is>
      </c>
      <c r="C35" s="25" t="n"/>
      <c r="D35" s="27">
        <f>SUM(D7:D34)</f>
        <v/>
      </c>
      <c r="E35" s="27">
        <f>SUM(E7:E34)</f>
        <v/>
      </c>
      <c r="F35" s="27">
        <f>F34</f>
        <v/>
      </c>
    </row>
  </sheetData>
  <mergeCells count="1">
    <mergeCell ref="H1:L1"/>
  </mergeCells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2026-10-30T23:50:30Z</dcterms:created>
  <dcterms:modified xmlns:dcterms="http://purl.org/dc/terms/" xmlns:xsi="http://www.w3.org/2001/XMLSchema-instance" xsi:type="dcterms:W3CDTF">2026-10-30T23:50:30Z</dcterms:modified>
</cp:coreProperties>
</file>